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35" windowHeight="8445" activeTab="0"/>
  </bookViews>
  <sheets>
    <sheet name="CPR-forml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Ulrik Gerdes</author>
  </authors>
  <commentList>
    <comment ref="B7" authorId="0">
      <text>
        <r>
          <rPr>
            <sz val="8"/>
            <rFont val="Tahoma"/>
            <family val="0"/>
          </rPr>
          <t xml:space="preserve">CPR-numre skal stå i denne søjle
</t>
        </r>
      </text>
    </comment>
    <comment ref="C7" authorId="0">
      <text>
        <r>
          <rPr>
            <sz val="8"/>
            <rFont val="Tahoma"/>
            <family val="0"/>
          </rPr>
          <t>Datoerne skal stå i denne søjle
Husk at skrive datoer som DD-MM-ÅÅÅÅ for at få Excel til at opfatte indtastningerne som en dato!</t>
        </r>
      </text>
    </comment>
    <comment ref="D7" authorId="0">
      <text>
        <r>
          <rPr>
            <sz val="8"/>
            <rFont val="Tahoma"/>
            <family val="0"/>
          </rPr>
          <t>Dette er en nødvendig mellemregning for at kunne skelne mellem folk der er født forskellige århundreder</t>
        </r>
      </text>
    </comment>
    <comment ref="E7" authorId="0">
      <text>
        <r>
          <rPr>
            <sz val="8"/>
            <rFont val="Tahoma"/>
            <family val="0"/>
          </rPr>
          <t>0 = Kvinde og 1 = Mand</t>
        </r>
      </text>
    </comment>
    <comment ref="F7" authorId="0">
      <text>
        <r>
          <rPr>
            <sz val="8"/>
            <rFont val="Tahoma"/>
            <family val="0"/>
          </rPr>
          <t>Personens alder. Resultatet er ikke 100% korrekt for folk der er født før år 1900!</t>
        </r>
      </text>
    </comment>
  </commentList>
</comments>
</file>

<file path=xl/sharedStrings.xml><?xml version="1.0" encoding="utf-8"?>
<sst xmlns="http://schemas.openxmlformats.org/spreadsheetml/2006/main" count="19" uniqueCount="19">
  <si>
    <t>CPR</t>
  </si>
  <si>
    <t>Køn</t>
  </si>
  <si>
    <t>FødtÅr</t>
  </si>
  <si>
    <t>Dato</t>
  </si>
  <si>
    <t>Alder</t>
  </si>
  <si>
    <t>Ulrik Gerdes :: Version 3.0 :: Januar 2006</t>
  </si>
  <si>
    <t>030329-0001</t>
  </si>
  <si>
    <t>170733-0002</t>
  </si>
  <si>
    <t>260754-0001</t>
  </si>
  <si>
    <t>Du kender en persons CPR-nummer og har en dato…</t>
  </si>
  <si>
    <t>Hér er nogle formler, som fx kan bruges på udtræk af laboratoriedata</t>
  </si>
  <si>
    <t>300868-0002</t>
  </si>
  <si>
    <t>Hvilket køn har vedkommende og hvor gammel var han eller hun på det tidspunkt?</t>
  </si>
  <si>
    <t>241203-5301</t>
  </si>
  <si>
    <t>211005-5302</t>
  </si>
  <si>
    <t>Hér er nogle data 
i et regneark</t>
  </si>
  <si>
    <t>Disse formler skal kopieres
ind i regnearket</t>
  </si>
  <si>
    <t>Formlerne fungerer for personer der er født mellem 1858 og 2036, men alderen er ikke 100% korrekt for personer der er født før 1900.</t>
  </si>
  <si>
    <t>Se også www.cpr.dk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</si>
</sst>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dd/mm/yy"/>
    <numFmt numFmtId="168" formatCode="mmm/yyyy"/>
  </numFmts>
  <fonts count="11">
    <font>
      <sz val="11"/>
      <name val="Arial Narrow"/>
      <family val="0"/>
    </font>
    <font>
      <u val="single"/>
      <sz val="11"/>
      <color indexed="12"/>
      <name val="Arial Narrow"/>
      <family val="0"/>
    </font>
    <font>
      <u val="single"/>
      <sz val="8"/>
      <color indexed="8"/>
      <name val="Arial Narrow"/>
      <family val="2"/>
    </font>
    <font>
      <u val="single"/>
      <sz val="11"/>
      <color indexed="36"/>
      <name val="Arial Narrow"/>
      <family val="0"/>
    </font>
    <font>
      <sz val="9"/>
      <color indexed="10"/>
      <name val="Arial Narrow"/>
      <family val="0"/>
    </font>
    <font>
      <sz val="8"/>
      <name val="Tahoma"/>
      <family val="0"/>
    </font>
    <font>
      <sz val="16"/>
      <color indexed="21"/>
      <name val="Lucida Sans"/>
      <family val="2"/>
    </font>
    <font>
      <sz val="11"/>
      <color indexed="21"/>
      <name val="Lucida Sans"/>
      <family val="2"/>
    </font>
    <font>
      <sz val="12"/>
      <color indexed="21"/>
      <name val="Lucida Sans"/>
      <family val="2"/>
    </font>
    <font>
      <sz val="9"/>
      <name val="Arial Narrow"/>
      <family val="0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19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inden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2" borderId="0" xfId="0" applyNumberForma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/>
      <protection locked="0"/>
    </xf>
    <xf numFmtId="167" fontId="0" fillId="2" borderId="3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9" fillId="0" borderId="0" xfId="0" applyNumberFormat="1" applyFont="1" applyAlignment="1">
      <alignment vertical="top" wrapText="1"/>
    </xf>
    <xf numFmtId="2" fontId="1" fillId="0" borderId="0" xfId="19" applyNumberForma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13</xdr:row>
      <xdr:rowOff>152400</xdr:rowOff>
    </xdr:from>
    <xdr:to>
      <xdr:col>2</xdr:col>
      <xdr:colOff>323850</xdr:colOff>
      <xdr:row>14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933450" y="2924175"/>
          <a:ext cx="866775" cy="466725"/>
        </a:xfrm>
        <a:prstGeom prst="upArrow">
          <a:avLst/>
        </a:prstGeom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628650</xdr:colOff>
      <xdr:row>13</xdr:row>
      <xdr:rowOff>133350</xdr:rowOff>
    </xdr:from>
    <xdr:to>
      <xdr:col>5</xdr:col>
      <xdr:colOff>66675</xdr:colOff>
      <xdr:row>13</xdr:row>
      <xdr:rowOff>600075</xdr:rowOff>
    </xdr:to>
    <xdr:sp>
      <xdr:nvSpPr>
        <xdr:cNvPr id="2" name="AutoShape 21"/>
        <xdr:cNvSpPr>
          <a:spLocks/>
        </xdr:cNvSpPr>
      </xdr:nvSpPr>
      <xdr:spPr>
        <a:xfrm>
          <a:off x="2819400" y="2905125"/>
          <a:ext cx="866775" cy="466725"/>
        </a:xfrm>
        <a:prstGeom prst="upArrow">
          <a:avLst/>
        </a:prstGeom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r.d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showGridLines="0" tabSelected="1" workbookViewId="0" topLeftCell="A1">
      <selection activeCell="L15" sqref="L15"/>
    </sheetView>
  </sheetViews>
  <sheetFormatPr defaultColWidth="9.140625" defaultRowHeight="16.5"/>
  <cols>
    <col min="2" max="2" width="13.00390625" style="0" customWidth="1"/>
    <col min="3" max="3" width="10.7109375" style="0" customWidth="1"/>
    <col min="4" max="5" width="10.7109375" style="1" customWidth="1"/>
    <col min="6" max="6" width="10.7109375" style="0" customWidth="1"/>
    <col min="8" max="8" width="10.140625" style="0" bestFit="1" customWidth="1"/>
    <col min="9" max="9" width="15.140625" style="0" bestFit="1" customWidth="1"/>
  </cols>
  <sheetData>
    <row r="1" ht="16.5"/>
    <row r="2" ht="20.25">
      <c r="B2" s="5" t="s">
        <v>9</v>
      </c>
    </row>
    <row r="3" ht="16.5">
      <c r="B3" s="6" t="s">
        <v>12</v>
      </c>
    </row>
    <row r="4" ht="16.5">
      <c r="H4" s="2"/>
    </row>
    <row r="5" spans="2:9" ht="16.5" customHeight="1">
      <c r="B5" s="15" t="s">
        <v>10</v>
      </c>
      <c r="C5" s="5"/>
      <c r="D5" s="5"/>
      <c r="E5" s="5"/>
      <c r="F5" s="5"/>
      <c r="G5" s="5"/>
      <c r="H5" s="5"/>
      <c r="I5" s="5"/>
    </row>
    <row r="6" spans="1:8" ht="16.5">
      <c r="A6" s="2"/>
      <c r="B6" s="2"/>
      <c r="C6" s="2"/>
      <c r="D6" s="8"/>
      <c r="E6" s="8"/>
      <c r="F6" s="2"/>
      <c r="G6" s="2"/>
      <c r="H6" s="2"/>
    </row>
    <row r="7" spans="1:8" ht="16.5">
      <c r="A7" s="2"/>
      <c r="B7" s="13" t="s">
        <v>0</v>
      </c>
      <c r="C7" s="14" t="s">
        <v>3</v>
      </c>
      <c r="D7" s="14" t="s">
        <v>2</v>
      </c>
      <c r="E7" s="14" t="s">
        <v>1</v>
      </c>
      <c r="F7" s="14" t="s">
        <v>4</v>
      </c>
      <c r="G7" s="2"/>
      <c r="H7" s="2"/>
    </row>
    <row r="8" spans="1:11" ht="16.5">
      <c r="A8" s="2"/>
      <c r="B8" s="9" t="s">
        <v>6</v>
      </c>
      <c r="C8" s="10">
        <v>38718</v>
      </c>
      <c r="D8" s="11">
        <f aca="true" t="shared" si="0" ref="D8:D13">IF(AND(VALUE(MID(B8,5,2))&gt;57,AND(VALUE(RIGHT(B8,4))&gt;4999,VALUE(RIGHT(B8,4))&lt;9000)),1800,IF(AND(VALUE(MID(B8,5,2))&lt;37,VALUE(RIGHT(B8,4))&gt;3999),2000,1900))+VALUE(MID(B8,5,2))</f>
        <v>1929</v>
      </c>
      <c r="E8" s="8">
        <f>IF(_XLL.ER.LIGE(VALUE(RIGHT(B8,1))),0,1)</f>
        <v>1</v>
      </c>
      <c r="F8" s="7">
        <f aca="true" t="shared" si="1" ref="F8:F13">((C8-DATEVALUE(LEFT(B8,2)&amp;"-"&amp;MID(B8,3,2)&amp;"-"&amp;IF(D8&lt;1900,1900,D8)))/365.25)+IF(D8&lt;1900,1900-D8)</f>
        <v>76.83230663928816</v>
      </c>
      <c r="G8" s="2"/>
      <c r="H8" s="2"/>
      <c r="I8" s="22" t="s">
        <v>17</v>
      </c>
      <c r="J8" s="22"/>
      <c r="K8" s="22"/>
    </row>
    <row r="9" spans="1:11" ht="16.5">
      <c r="A9" s="2"/>
      <c r="B9" s="9" t="s">
        <v>7</v>
      </c>
      <c r="C9" s="10">
        <v>38719</v>
      </c>
      <c r="D9" s="11">
        <f t="shared" si="0"/>
        <v>1933</v>
      </c>
      <c r="E9" s="8">
        <f>IF(_XLL.ER.LIGE(VALUE(RIGHT(B9,1))),0,1)</f>
        <v>0</v>
      </c>
      <c r="F9" s="7">
        <f t="shared" si="1"/>
        <v>72.46269678302532</v>
      </c>
      <c r="G9" s="2"/>
      <c r="H9" s="2"/>
      <c r="I9" s="22"/>
      <c r="J9" s="22"/>
      <c r="K9" s="22"/>
    </row>
    <row r="10" spans="1:11" ht="16.5">
      <c r="A10" s="2"/>
      <c r="B10" s="9" t="s">
        <v>8</v>
      </c>
      <c r="C10" s="10">
        <v>38720</v>
      </c>
      <c r="D10" s="12">
        <f t="shared" si="0"/>
        <v>1954</v>
      </c>
      <c r="E10" s="8">
        <f>IF(_XLL.ER.LIGE(VALUE(RIGHT(B10,1))),0,1)</f>
        <v>1</v>
      </c>
      <c r="F10" s="7">
        <f t="shared" si="1"/>
        <v>51.441478439425055</v>
      </c>
      <c r="G10" s="2"/>
      <c r="H10" s="2"/>
      <c r="I10" s="22"/>
      <c r="J10" s="22"/>
      <c r="K10" s="22"/>
    </row>
    <row r="11" spans="1:11" ht="16.5">
      <c r="A11" s="2"/>
      <c r="B11" s="9" t="s">
        <v>11</v>
      </c>
      <c r="C11" s="10">
        <v>38721</v>
      </c>
      <c r="D11" s="12">
        <f t="shared" si="0"/>
        <v>1968</v>
      </c>
      <c r="E11" s="8">
        <f>IF(_XLL.ER.LIGE(VALUE(RIGHT(B11,1))),0,1)</f>
        <v>0</v>
      </c>
      <c r="F11" s="7">
        <f t="shared" si="1"/>
        <v>37.347022587268995</v>
      </c>
      <c r="G11" s="2"/>
      <c r="H11" s="2"/>
      <c r="I11" s="22"/>
      <c r="J11" s="22"/>
      <c r="K11" s="22"/>
    </row>
    <row r="12" spans="1:11" ht="16.5">
      <c r="A12" s="2"/>
      <c r="B12" s="9" t="s">
        <v>13</v>
      </c>
      <c r="C12" s="10">
        <v>38722</v>
      </c>
      <c r="D12" s="12">
        <f t="shared" si="0"/>
        <v>2003</v>
      </c>
      <c r="E12" s="8">
        <f>IF(_XLL.ER.LIGE(VALUE(RIGHT(B12,1))),0,1)</f>
        <v>1</v>
      </c>
      <c r="F12" s="7">
        <f t="shared" si="1"/>
        <v>2.0342231348391513</v>
      </c>
      <c r="G12" s="2"/>
      <c r="H12" s="2"/>
      <c r="I12" s="22"/>
      <c r="J12" s="22"/>
      <c r="K12" s="22"/>
    </row>
    <row r="13" spans="1:9" ht="16.5">
      <c r="A13" s="2"/>
      <c r="B13" s="17" t="s">
        <v>14</v>
      </c>
      <c r="C13" s="18">
        <v>38723</v>
      </c>
      <c r="D13" s="19">
        <f t="shared" si="0"/>
        <v>2005</v>
      </c>
      <c r="E13" s="20">
        <f>IF(_XLL.ER.LIGE(VALUE(RIGHT(B13,1))),0,1)</f>
        <v>0</v>
      </c>
      <c r="F13" s="21">
        <f t="shared" si="1"/>
        <v>0.2108145106091718</v>
      </c>
      <c r="G13" s="2"/>
      <c r="H13" s="2"/>
      <c r="I13" s="23" t="s">
        <v>18</v>
      </c>
    </row>
    <row r="14" spans="1:8" ht="48.75" customHeight="1">
      <c r="A14" s="2"/>
      <c r="B14" s="2"/>
      <c r="C14" s="2"/>
      <c r="D14" s="8"/>
      <c r="E14" s="8"/>
      <c r="F14" s="2"/>
      <c r="G14" s="2"/>
      <c r="H14" s="2"/>
    </row>
    <row r="15" spans="1:9" ht="39" customHeight="1">
      <c r="A15" s="2"/>
      <c r="B15" s="16" t="s">
        <v>15</v>
      </c>
      <c r="C15" s="16"/>
      <c r="D15" s="16" t="s">
        <v>16</v>
      </c>
      <c r="E15" s="16"/>
      <c r="F15" s="16"/>
      <c r="G15" s="2"/>
      <c r="H15" s="2"/>
      <c r="I15" s="4" t="s">
        <v>5</v>
      </c>
    </row>
    <row r="19" ht="16.5">
      <c r="B19" s="3"/>
    </row>
  </sheetData>
  <sheetProtection/>
  <mergeCells count="3">
    <mergeCell ref="B15:C15"/>
    <mergeCell ref="D15:F15"/>
    <mergeCell ref="I8:K12"/>
  </mergeCells>
  <dataValidations count="1">
    <dataValidation type="date" allowBlank="1" showInputMessage="1" showErrorMessage="1" sqref="C8:C13">
      <formula1>1</formula1>
      <formula2>49675</formula2>
    </dataValidation>
  </dataValidations>
  <hyperlinks>
    <hyperlink ref="I13" r:id="rId1" display="Se også www.cpr.dk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Line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Decifrering af CPR-numre</dc:title>
  <dc:subject/>
  <dc:creator>Ulrik Gerdes</dc:creator>
  <cp:keywords/>
  <dc:description>Version 3.0 :: Januar 2006</dc:description>
  <cp:lastModifiedBy>Ulrik Gerdes</cp:lastModifiedBy>
  <dcterms:created xsi:type="dcterms:W3CDTF">2003-03-10T20:09:04Z</dcterms:created>
  <dcterms:modified xsi:type="dcterms:W3CDTF">2006-01-17T19:10:58Z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